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od" state="visible" r:id="rId4"/>
    <sheet sheetId="2" name="Beverage" state="visible" r:id="rId5"/>
    <sheet sheetId="3" name="Mobilier" state="visible" r:id="rId6"/>
    <sheet sheetId="4" name="Autres" state="visible" r:id="rId7"/>
    <sheet sheetId="5" name="Fournisseurs" state="visible" r:id="rId8"/>
  </sheets>
  <calcPr calcId="171027"/>
</workbook>
</file>

<file path=xl/sharedStrings.xml><?xml version="1.0" encoding="utf-8"?>
<sst xmlns="http://schemas.openxmlformats.org/spreadsheetml/2006/main" count="397" uniqueCount="121">
  <si>
    <t>FOOD · INVENTAIRE 10/2026 DEMO · EN COURS</t>
  </si>
  <si>
    <t>Fournisseur</t>
  </si>
  <si>
    <t>Code</t>
  </si>
  <si>
    <t>Produit / appellation</t>
  </si>
  <si>
    <t>Millésime</t>
  </si>
  <si>
    <t>Contenance</t>
  </si>
  <si>
    <t>Type de pièce</t>
  </si>
  <si>
    <t>Stock théorique 10/2026 demo</t>
  </si>
  <si>
    <t>Compté</t>
  </si>
  <si>
    <t>Écart</t>
  </si>
  <si>
    <t>PU HT (CHF)</t>
  </si>
  <si>
    <t>Valeur HT (CHF)</t>
  </si>
  <si>
    <t>Écart CHF HT</t>
  </si>
  <si>
    <t>Motif</t>
  </si>
  <si>
    <t>Delitrade AG</t>
  </si>
  <si>
    <t/>
  </si>
  <si>
    <t>BAGUETTE X32</t>
  </si>
  <si>
    <t>290 g</t>
  </si>
  <si>
    <t>pièce</t>
  </si>
  <si>
    <t>CIABATTA 4% OLIVE OIL SOLE</t>
  </si>
  <si>
    <t>100 g</t>
  </si>
  <si>
    <t>FOCACCIA TOMATO PRESLICED</t>
  </si>
  <si>
    <t>90 g</t>
  </si>
  <si>
    <t>PAVE CAMPAGNE FDB FONCE</t>
  </si>
  <si>
    <t>350 g</t>
  </si>
  <si>
    <t>Dégustation</t>
  </si>
  <si>
    <t>TARTARUGA X40 PSOLE PANITA</t>
  </si>
  <si>
    <t>70 g</t>
  </si>
  <si>
    <t>L'Artisan Glacier</t>
  </si>
  <si>
    <t>Glace Café bac</t>
  </si>
  <si>
    <t>2.5 l</t>
  </si>
  <si>
    <t>bac</t>
  </si>
  <si>
    <t>Glace Caramel Salé bac</t>
  </si>
  <si>
    <t>Casse</t>
  </si>
  <si>
    <t>Glace Chocolat bac</t>
  </si>
  <si>
    <t>Glace Pistache bac</t>
  </si>
  <si>
    <t>Glace Speculoos bac</t>
  </si>
  <si>
    <t>Glace Stracciatella bac</t>
  </si>
  <si>
    <t>Erreur de réception</t>
  </si>
  <si>
    <t>Glace Vanille bac</t>
  </si>
  <si>
    <t>Sorbet Citron bac</t>
  </si>
  <si>
    <t>Sorbet Melon bac</t>
  </si>
  <si>
    <t>Sorbet Pamplemousse bac</t>
  </si>
  <si>
    <t>Consommation staff</t>
  </si>
  <si>
    <t>Sorbet Passion bac</t>
  </si>
  <si>
    <t>Royal Fish Sàrl</t>
  </si>
  <si>
    <t>FILET DE SAUMON 1.4- AP TRIM D SA (Norvège)</t>
  </si>
  <si>
    <t>1.8 kg</t>
  </si>
  <si>
    <t>vrac</t>
  </si>
  <si>
    <t>PALOURDES / VONGOLES SURGELE DEMI COQUILLE</t>
  </si>
  <si>
    <t>VONGOLE VERACE (Méditerranée-Italie) FRAIS</t>
  </si>
  <si>
    <t>1 kg</t>
  </si>
  <si>
    <t>Total Food</t>
  </si>
  <si>
    <t>BEVERAGE · INVENTAIRE 10/2026 DEMO · EN COURS</t>
  </si>
  <si>
    <t>Caratello Weine AG</t>
  </si>
  <si>
    <t>Bolgheri Rosso DOC Le Macchiole</t>
  </si>
  <si>
    <t>75 cl</t>
  </si>
  <si>
    <t>bouteille</t>
  </si>
  <si>
    <t>Brunello di Montalcino DOCG Mastrojanni</t>
  </si>
  <si>
    <t>Cento su Cento Primitivo Salento Rosso IGT Castel di Salve</t>
  </si>
  <si>
    <t>Etna Bianco DOC Benanti (échantillon)</t>
  </si>
  <si>
    <t>offert</t>
  </si>
  <si>
    <t>Etna Rosso DOC Benanti (échantillon)</t>
  </si>
  <si>
    <t>Perte</t>
  </si>
  <si>
    <t>Hebo Suvereto DOCG Azienda Petra</t>
  </si>
  <si>
    <t>Pecorino d'Abruzzo DOC Torre dei Beati</t>
  </si>
  <si>
    <t>Stardrinks AG</t>
  </si>
  <si>
    <t>Schweppes Tonic Water VR</t>
  </si>
  <si>
    <t>20 cl</t>
  </si>
  <si>
    <t>Birra Moretti 4.6% Tank</t>
  </si>
  <si>
    <t>20 l</t>
  </si>
  <si>
    <t>fût</t>
  </si>
  <si>
    <t>Acqua Panna sans gas VC</t>
  </si>
  <si>
    <t>25 cl</t>
  </si>
  <si>
    <t>Orangina Standard Caisse à 15</t>
  </si>
  <si>
    <t>S.Pellegrino eau minérale VC</t>
  </si>
  <si>
    <t>Coca-Cola VR</t>
  </si>
  <si>
    <t>33 cl</t>
  </si>
  <si>
    <t>Coca-Cola Zero VR</t>
  </si>
  <si>
    <t>Heineken 0.0% 4x6P VP</t>
  </si>
  <si>
    <t>Aligal 2 Co2 UN 1013 2.2 ADR</t>
  </si>
  <si>
    <t>7 kg</t>
  </si>
  <si>
    <t>Total Beverage</t>
  </si>
  <si>
    <t>MOBILIER · INVENTAIRE 10/2026 DEMO · EN COURS</t>
  </si>
  <si>
    <t>Aucune référence pour le moment</t>
  </si>
  <si>
    <t>AUTRES · INVENTAIRE 10/2026 DEMO · EN COURS</t>
  </si>
  <si>
    <t>FOURNISSEURS</t>
  </si>
  <si>
    <t>Catégorie</t>
  </si>
  <si>
    <t>Adresse</t>
  </si>
  <si>
    <t>E-mail</t>
  </si>
  <si>
    <t>Téléphone</t>
  </si>
  <si>
    <t>WhatsApp</t>
  </si>
  <si>
    <t>N° client</t>
  </si>
  <si>
    <t>Contact</t>
  </si>
  <si>
    <t>TVA</t>
  </si>
  <si>
    <t>IBAN</t>
  </si>
  <si>
    <t>Food</t>
  </si>
  <si>
    <t>Libernstrasse 24 - 8112 Otelfingen</t>
  </si>
  <si>
    <t>info@delitrade.ch</t>
  </si>
  <si>
    <t>+41 43 411 60 00</t>
  </si>
  <si>
    <t>https://wa.me/41434116000</t>
  </si>
  <si>
    <t>15945</t>
  </si>
  <si>
    <t>CHE-109.519.728 MWST</t>
  </si>
  <si>
    <t>Route de la Conversion 261 - 1093 La Conversion</t>
  </si>
  <si>
    <t>info@lartisanglacier.ch</t>
  </si>
  <si>
    <t>+41 21 625 25 15</t>
  </si>
  <si>
    <t>https://wa.me/41216252515</t>
  </si>
  <si>
    <t>286</t>
  </si>
  <si>
    <t>CHE-114.480.144 TVA</t>
  </si>
  <si>
    <t>+41 21 869 76 30</t>
  </si>
  <si>
    <t>https://wa.me/41218697630</t>
  </si>
  <si>
    <t>Beverage</t>
  </si>
  <si>
    <t>Zürcher Strasse 204E - 9014 St-Gallen</t>
  </si>
  <si>
    <t>info@caratello.ch</t>
  </si>
  <si>
    <t>+41 71 244 88 55</t>
  </si>
  <si>
    <t>https://wa.me/41712448855</t>
  </si>
  <si>
    <t>253070</t>
  </si>
  <si>
    <t>CHE-105.864.586 MWST</t>
  </si>
  <si>
    <t>+41 41 319 11 11</t>
  </si>
  <si>
    <t>https://wa.me/41413191111</t>
  </si>
  <si>
    <t>398256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</si>
</sst>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E0764A"/>
      <sz val="14"/>
      <name val="Lato"/>
    </font>
    <font>
      <b/>
      <color rgb="FF000000"/>
      <sz val="11"/>
      <name val="Lato"/>
    </font>
    <font>
      <b/>
      <u/>
      <color rgb="FF000000"/>
      <sz val="11"/>
      <name val="Lato"/>
    </font>
    <font>
      <color rgb="FF000000"/>
      <sz val="11"/>
      <name val="Lato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0764A"/>
      </patternFill>
    </fill>
    <fill>
      <patternFill patternType="solid">
        <fgColor rgb="FFF3F3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2" fillId="4" borderId="0" xfId="0" applyFont="1" applyFill="1"/>
    <xf numFmtId="4" fontId="2" fillId="4" borderId="0" xfId="0" applyNumberFormat="1" applyFont="1" applyFill="1" applyAlignment="1">
      <alignment horizontal="right"/>
    </xf>
    <xf numFmtId="0" fontId="2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Fournisseurs&apos;!B3" TargetMode="External"/><Relationship Id="rId2" Type="http://schemas.openxmlformats.org/officeDocument/2006/relationships/hyperlink" Target="#&apos;Fournisseurs&apos;!B3" TargetMode="External"/><Relationship Id="rId3" Type="http://schemas.openxmlformats.org/officeDocument/2006/relationships/hyperlink" Target="#&apos;Fournisseurs&apos;!B3" TargetMode="External"/><Relationship Id="rId4" Type="http://schemas.openxmlformats.org/officeDocument/2006/relationships/hyperlink" Target="#&apos;Fournisseurs&apos;!B3" TargetMode="External"/><Relationship Id="rId5" Type="http://schemas.openxmlformats.org/officeDocument/2006/relationships/hyperlink" Target="#&apos;Fournisseurs&apos;!B3" TargetMode="External"/><Relationship Id="rId6" Type="http://schemas.openxmlformats.org/officeDocument/2006/relationships/hyperlink" Target="#&apos;Fournisseurs&apos;!B6" TargetMode="External"/><Relationship Id="rId7" Type="http://schemas.openxmlformats.org/officeDocument/2006/relationships/hyperlink" Target="#&apos;Fournisseurs&apos;!B6" TargetMode="External"/><Relationship Id="rId8" Type="http://schemas.openxmlformats.org/officeDocument/2006/relationships/hyperlink" Target="#&apos;Fournisseurs&apos;!B6" TargetMode="External"/><Relationship Id="rId9" Type="http://schemas.openxmlformats.org/officeDocument/2006/relationships/hyperlink" Target="#&apos;Fournisseurs&apos;!B6" TargetMode="External"/><Relationship Id="rId10" Type="http://schemas.openxmlformats.org/officeDocument/2006/relationships/hyperlink" Target="#&apos;Fournisseurs&apos;!B6" TargetMode="External"/><Relationship Id="rId11" Type="http://schemas.openxmlformats.org/officeDocument/2006/relationships/hyperlink" Target="#&apos;Fournisseurs&apos;!B6" TargetMode="External"/><Relationship Id="rId12" Type="http://schemas.openxmlformats.org/officeDocument/2006/relationships/hyperlink" Target="#&apos;Fournisseurs&apos;!B6" TargetMode="External"/><Relationship Id="rId13" Type="http://schemas.openxmlformats.org/officeDocument/2006/relationships/hyperlink" Target="#&apos;Fournisseurs&apos;!B6" TargetMode="External"/><Relationship Id="rId14" Type="http://schemas.openxmlformats.org/officeDocument/2006/relationships/hyperlink" Target="#&apos;Fournisseurs&apos;!B6" TargetMode="External"/><Relationship Id="rId15" Type="http://schemas.openxmlformats.org/officeDocument/2006/relationships/hyperlink" Target="#&apos;Fournisseurs&apos;!B6" TargetMode="External"/><Relationship Id="rId16" Type="http://schemas.openxmlformats.org/officeDocument/2006/relationships/hyperlink" Target="#&apos;Fournisseurs&apos;!B6" TargetMode="External"/><Relationship Id="rId17" Type="http://schemas.openxmlformats.org/officeDocument/2006/relationships/hyperlink" Target="#&apos;Fournisseurs&apos;!B9" TargetMode="External"/><Relationship Id="rId18" Type="http://schemas.openxmlformats.org/officeDocument/2006/relationships/hyperlink" Target="#&apos;Fournisseurs&apos;!B9" TargetMode="External"/><Relationship Id="rId19" Type="http://schemas.openxmlformats.org/officeDocument/2006/relationships/hyperlink" Target="#&apos;Fournisseurs&apos;!B9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#&apos;Fournisseurs&apos;!B12" TargetMode="External"/><Relationship Id="rId2" Type="http://schemas.openxmlformats.org/officeDocument/2006/relationships/hyperlink" Target="#&apos;Fournisseurs&apos;!B12" TargetMode="External"/><Relationship Id="rId3" Type="http://schemas.openxmlformats.org/officeDocument/2006/relationships/hyperlink" Target="#&apos;Fournisseurs&apos;!B12" TargetMode="External"/><Relationship Id="rId4" Type="http://schemas.openxmlformats.org/officeDocument/2006/relationships/hyperlink" Target="#&apos;Fournisseurs&apos;!B12" TargetMode="External"/><Relationship Id="rId5" Type="http://schemas.openxmlformats.org/officeDocument/2006/relationships/hyperlink" Target="#&apos;Fournisseurs&apos;!B12" TargetMode="External"/><Relationship Id="rId6" Type="http://schemas.openxmlformats.org/officeDocument/2006/relationships/hyperlink" Target="#&apos;Fournisseurs&apos;!B12" TargetMode="External"/><Relationship Id="rId7" Type="http://schemas.openxmlformats.org/officeDocument/2006/relationships/hyperlink" Target="#&apos;Fournisseurs&apos;!B12" TargetMode="External"/><Relationship Id="rId8" Type="http://schemas.openxmlformats.org/officeDocument/2006/relationships/hyperlink" Target="#&apos;Fournisseurs&apos;!B15" TargetMode="External"/><Relationship Id="rId9" Type="http://schemas.openxmlformats.org/officeDocument/2006/relationships/hyperlink" Target="#&apos;Fournisseurs&apos;!B15" TargetMode="External"/><Relationship Id="rId10" Type="http://schemas.openxmlformats.org/officeDocument/2006/relationships/hyperlink" Target="#&apos;Fournisseurs&apos;!B15" TargetMode="External"/><Relationship Id="rId11" Type="http://schemas.openxmlformats.org/officeDocument/2006/relationships/hyperlink" Target="#&apos;Fournisseurs&apos;!B15" TargetMode="External"/><Relationship Id="rId12" Type="http://schemas.openxmlformats.org/officeDocument/2006/relationships/hyperlink" Target="#&apos;Fournisseurs&apos;!B15" TargetMode="External"/><Relationship Id="rId13" Type="http://schemas.openxmlformats.org/officeDocument/2006/relationships/hyperlink" Target="#&apos;Fournisseurs&apos;!B15" TargetMode="External"/><Relationship Id="rId14" Type="http://schemas.openxmlformats.org/officeDocument/2006/relationships/hyperlink" Target="#&apos;Fournisseurs&apos;!B15" TargetMode="External"/><Relationship Id="rId15" Type="http://schemas.openxmlformats.org/officeDocument/2006/relationships/hyperlink" Target="#&apos;Fournisseurs&apos;!B15" TargetMode="External"/><Relationship Id="rId16" Type="http://schemas.openxmlformats.org/officeDocument/2006/relationships/hyperlink" Target="#&apos;Fournisseurs&apos;!B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764A"/>
  </sheetPr>
  <dimension ref="A1:M2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6" customWidth="1"/>
    <col min="3" max="3" width="53" customWidth="1"/>
    <col min="5" max="5" width="10" customWidth="1"/>
    <col min="6" max="6" width="12" customWidth="1"/>
    <col min="7" max="7" width="20" customWidth="1"/>
    <col min="8" max="9" width="8" customWidth="1"/>
    <col min="10" max="10" width="10" customWidth="1"/>
    <col min="11" max="12" width="13" customWidth="1"/>
    <col min="13" max="13" width="25" customWidth="1"/>
  </cols>
  <sheetData>
    <row r="1" ht="26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" customHeight="1" spans="1:13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2" t="s">
        <v>13</v>
      </c>
    </row>
    <row r="3" spans="1:13" x14ac:dyDescent="0.25">
      <c r="A3" s="4" t="s">
        <v>14</v>
      </c>
      <c r="B3" s="5" t="s">
        <v>15</v>
      </c>
      <c r="C3" s="5" t="s">
        <v>16</v>
      </c>
      <c r="D3" s="6" t="s">
        <v>15</v>
      </c>
      <c r="E3" s="5" t="s">
        <v>17</v>
      </c>
      <c r="F3" s="5" t="s">
        <v>18</v>
      </c>
      <c r="G3" s="6">
        <v>1</v>
      </c>
      <c r="H3" s="6">
        <v>1</v>
      </c>
      <c r="I3" s="6">
        <f>IF(ISNUMBER(H3),H3-G3,"")</f>
        <v>0</v>
      </c>
      <c r="J3" s="7">
        <v>53.1</v>
      </c>
      <c r="K3" s="7">
        <f>IF(ISNUMBER(J3),IF(ISNUMBER(H3),H3,G3)*J3,0)</f>
        <v>53.1</v>
      </c>
      <c r="L3" s="7">
        <f>IF(AND(ISNUMBER(I3),ISNUMBER(J3)),I3*J3,"")</f>
        <v>0</v>
      </c>
      <c r="M3" s="5" t="s">
        <v>15</v>
      </c>
    </row>
    <row r="4" spans="1:13" x14ac:dyDescent="0.25">
      <c r="A4" s="4" t="s">
        <v>14</v>
      </c>
      <c r="B4" s="5" t="s">
        <v>15</v>
      </c>
      <c r="C4" s="5" t="s">
        <v>19</v>
      </c>
      <c r="D4" s="6" t="s">
        <v>15</v>
      </c>
      <c r="E4" s="5" t="s">
        <v>20</v>
      </c>
      <c r="F4" s="5" t="s">
        <v>18</v>
      </c>
      <c r="G4" s="6">
        <v>1</v>
      </c>
      <c r="H4" s="6">
        <v>1</v>
      </c>
      <c r="I4" s="6">
        <f>IF(ISNUMBER(H4),H4-G4,"")</f>
        <v>0</v>
      </c>
      <c r="J4" s="7">
        <v>32.4</v>
      </c>
      <c r="K4" s="7">
        <f>IF(ISNUMBER(J4),IF(ISNUMBER(H4),H4,G4)*J4,0)</f>
        <v>32.4</v>
      </c>
      <c r="L4" s="7">
        <f>IF(AND(ISNUMBER(I4),ISNUMBER(J4)),I4*J4,"")</f>
        <v>0</v>
      </c>
      <c r="M4" s="5" t="s">
        <v>15</v>
      </c>
    </row>
    <row r="5" spans="1:13" x14ac:dyDescent="0.25">
      <c r="A5" s="4" t="s">
        <v>14</v>
      </c>
      <c r="B5" s="5" t="s">
        <v>15</v>
      </c>
      <c r="C5" s="5" t="s">
        <v>21</v>
      </c>
      <c r="D5" s="6" t="s">
        <v>15</v>
      </c>
      <c r="E5" s="5" t="s">
        <v>22</v>
      </c>
      <c r="F5" s="5" t="s">
        <v>18</v>
      </c>
      <c r="G5" s="6">
        <v>1</v>
      </c>
      <c r="H5" s="6">
        <v>1</v>
      </c>
      <c r="I5" s="6">
        <f>IF(ISNUMBER(H5),H5-G5,"")</f>
        <v>0</v>
      </c>
      <c r="J5" s="7">
        <v>44.15</v>
      </c>
      <c r="K5" s="7">
        <f>IF(ISNUMBER(J5),IF(ISNUMBER(H5),H5,G5)*J5,0)</f>
        <v>44.15</v>
      </c>
      <c r="L5" s="7">
        <f>IF(AND(ISNUMBER(I5),ISNUMBER(J5)),I5*J5,"")</f>
        <v>0</v>
      </c>
      <c r="M5" s="5" t="s">
        <v>15</v>
      </c>
    </row>
    <row r="6" spans="1:13" x14ac:dyDescent="0.25">
      <c r="A6" s="4" t="s">
        <v>14</v>
      </c>
      <c r="B6" s="5" t="s">
        <v>15</v>
      </c>
      <c r="C6" s="5" t="s">
        <v>23</v>
      </c>
      <c r="D6" s="6" t="s">
        <v>15</v>
      </c>
      <c r="E6" s="5" t="s">
        <v>24</v>
      </c>
      <c r="F6" s="5" t="s">
        <v>18</v>
      </c>
      <c r="G6" s="6">
        <v>2</v>
      </c>
      <c r="H6" s="6">
        <v>1</v>
      </c>
      <c r="I6" s="6">
        <f>IF(ISNUMBER(H6),H6-G6,"")</f>
        <v>-1</v>
      </c>
      <c r="J6" s="7">
        <v>64.55</v>
      </c>
      <c r="K6" s="7">
        <f>IF(ISNUMBER(J6),IF(ISNUMBER(H6),H6,G6)*J6,0)</f>
        <v>64.55</v>
      </c>
      <c r="L6" s="7">
        <f>IF(AND(ISNUMBER(I6),ISNUMBER(J6)),I6*J6,"")</f>
        <v>-64.55</v>
      </c>
      <c r="M6" s="5" t="s">
        <v>25</v>
      </c>
    </row>
    <row r="7" spans="1:13" x14ac:dyDescent="0.25">
      <c r="A7" s="4" t="s">
        <v>14</v>
      </c>
      <c r="B7" s="5" t="s">
        <v>15</v>
      </c>
      <c r="C7" s="5" t="s">
        <v>26</v>
      </c>
      <c r="D7" s="6" t="s">
        <v>15</v>
      </c>
      <c r="E7" s="5" t="s">
        <v>27</v>
      </c>
      <c r="F7" s="5" t="s">
        <v>18</v>
      </c>
      <c r="G7" s="6">
        <v>5</v>
      </c>
      <c r="H7" s="6">
        <v>5</v>
      </c>
      <c r="I7" s="6">
        <f>IF(ISNUMBER(H7),H7-G7,"")</f>
        <v>0</v>
      </c>
      <c r="J7" s="7">
        <v>28</v>
      </c>
      <c r="K7" s="7">
        <f>IF(ISNUMBER(J7),IF(ISNUMBER(H7),H7,G7)*J7,0)</f>
        <v>140</v>
      </c>
      <c r="L7" s="7">
        <f>IF(AND(ISNUMBER(I7),ISNUMBER(J7)),I7*J7,"")</f>
        <v>0</v>
      </c>
      <c r="M7" s="5" t="s">
        <v>15</v>
      </c>
    </row>
    <row r="10" spans="1:13" x14ac:dyDescent="0.25">
      <c r="A10" s="4" t="s">
        <v>28</v>
      </c>
      <c r="B10" s="5" t="s">
        <v>15</v>
      </c>
      <c r="C10" s="5" t="s">
        <v>29</v>
      </c>
      <c r="D10" s="6" t="s">
        <v>15</v>
      </c>
      <c r="E10" s="5" t="s">
        <v>30</v>
      </c>
      <c r="F10" s="5" t="s">
        <v>31</v>
      </c>
      <c r="G10" s="6">
        <v>3</v>
      </c>
      <c r="H10" s="6">
        <v>3</v>
      </c>
      <c r="I10" s="6">
        <f>IF(ISNUMBER(H10),H10-G10,"")</f>
        <v>0</v>
      </c>
      <c r="J10" s="7">
        <v>21.25</v>
      </c>
      <c r="K10" s="7">
        <f>IF(ISNUMBER(J10),IF(ISNUMBER(H10),H10,G10)*J10,0)</f>
        <v>63.75</v>
      </c>
      <c r="L10" s="7">
        <f>IF(AND(ISNUMBER(I10),ISNUMBER(J10)),I10*J10,"")</f>
        <v>0</v>
      </c>
      <c r="M10" s="5" t="s">
        <v>15</v>
      </c>
    </row>
    <row r="11" spans="1:13" x14ac:dyDescent="0.25">
      <c r="A11" s="4" t="s">
        <v>28</v>
      </c>
      <c r="B11" s="5" t="s">
        <v>15</v>
      </c>
      <c r="C11" s="5" t="s">
        <v>32</v>
      </c>
      <c r="D11" s="6" t="s">
        <v>15</v>
      </c>
      <c r="E11" s="5" t="s">
        <v>30</v>
      </c>
      <c r="F11" s="5" t="s">
        <v>31</v>
      </c>
      <c r="G11" s="6">
        <v>4</v>
      </c>
      <c r="H11" s="6">
        <v>3</v>
      </c>
      <c r="I11" s="6">
        <f>IF(ISNUMBER(H11),H11-G11,"")</f>
        <v>-1</v>
      </c>
      <c r="J11" s="7">
        <v>21.25</v>
      </c>
      <c r="K11" s="7">
        <f>IF(ISNUMBER(J11),IF(ISNUMBER(H11),H11,G11)*J11,0)</f>
        <v>63.75</v>
      </c>
      <c r="L11" s="7">
        <f>IF(AND(ISNUMBER(I11),ISNUMBER(J11)),I11*J11,"")</f>
        <v>-21.25</v>
      </c>
      <c r="M11" s="5" t="s">
        <v>33</v>
      </c>
    </row>
    <row r="12" spans="1:13" x14ac:dyDescent="0.25">
      <c r="A12" s="4" t="s">
        <v>28</v>
      </c>
      <c r="B12" s="5" t="s">
        <v>15</v>
      </c>
      <c r="C12" s="5" t="s">
        <v>34</v>
      </c>
      <c r="D12" s="6" t="s">
        <v>15</v>
      </c>
      <c r="E12" s="5" t="s">
        <v>30</v>
      </c>
      <c r="F12" s="5" t="s">
        <v>31</v>
      </c>
      <c r="G12" s="6">
        <v>3</v>
      </c>
      <c r="H12" s="6">
        <v>3</v>
      </c>
      <c r="I12" s="6">
        <f>IF(ISNUMBER(H12),H12-G12,"")</f>
        <v>0</v>
      </c>
      <c r="J12" s="7">
        <v>21.25</v>
      </c>
      <c r="K12" s="7">
        <f>IF(ISNUMBER(J12),IF(ISNUMBER(H12),H12,G12)*J12,0)</f>
        <v>63.75</v>
      </c>
      <c r="L12" s="7">
        <f>IF(AND(ISNUMBER(I12),ISNUMBER(J12)),I12*J12,"")</f>
        <v>0</v>
      </c>
      <c r="M12" s="5" t="s">
        <v>15</v>
      </c>
    </row>
    <row r="13" spans="1:13" x14ac:dyDescent="0.25">
      <c r="A13" s="4" t="s">
        <v>28</v>
      </c>
      <c r="B13" s="5" t="s">
        <v>15</v>
      </c>
      <c r="C13" s="5" t="s">
        <v>35</v>
      </c>
      <c r="D13" s="6" t="s">
        <v>15</v>
      </c>
      <c r="E13" s="5" t="s">
        <v>30</v>
      </c>
      <c r="F13" s="5" t="s">
        <v>31</v>
      </c>
      <c r="G13" s="6">
        <v>3</v>
      </c>
      <c r="H13" s="6">
        <v>3</v>
      </c>
      <c r="I13" s="6">
        <f>IF(ISNUMBER(H13),H13-G13,"")</f>
        <v>0</v>
      </c>
      <c r="J13" s="7">
        <v>21.25</v>
      </c>
      <c r="K13" s="7">
        <f>IF(ISNUMBER(J13),IF(ISNUMBER(H13),H13,G13)*J13,0)</f>
        <v>63.75</v>
      </c>
      <c r="L13" s="7">
        <f>IF(AND(ISNUMBER(I13),ISNUMBER(J13)),I13*J13,"")</f>
        <v>0</v>
      </c>
      <c r="M13" s="5" t="s">
        <v>15</v>
      </c>
    </row>
    <row r="14" spans="1:13" x14ac:dyDescent="0.25">
      <c r="A14" s="4" t="s">
        <v>28</v>
      </c>
      <c r="B14" s="5" t="s">
        <v>15</v>
      </c>
      <c r="C14" s="5" t="s">
        <v>36</v>
      </c>
      <c r="D14" s="6" t="s">
        <v>15</v>
      </c>
      <c r="E14" s="5" t="s">
        <v>30</v>
      </c>
      <c r="F14" s="5" t="s">
        <v>31</v>
      </c>
      <c r="G14" s="6">
        <v>3</v>
      </c>
      <c r="H14" s="6">
        <v>3</v>
      </c>
      <c r="I14" s="6">
        <f>IF(ISNUMBER(H14),H14-G14,"")</f>
        <v>0</v>
      </c>
      <c r="J14" s="7">
        <v>21.25</v>
      </c>
      <c r="K14" s="7">
        <f>IF(ISNUMBER(J14),IF(ISNUMBER(H14),H14,G14)*J14,0)</f>
        <v>63.75</v>
      </c>
      <c r="L14" s="7">
        <f>IF(AND(ISNUMBER(I14),ISNUMBER(J14)),I14*J14,"")</f>
        <v>0</v>
      </c>
      <c r="M14" s="5" t="s">
        <v>15</v>
      </c>
    </row>
    <row r="15" spans="1:13" x14ac:dyDescent="0.25">
      <c r="A15" s="4" t="s">
        <v>28</v>
      </c>
      <c r="B15" s="5" t="s">
        <v>15</v>
      </c>
      <c r="C15" s="5" t="s">
        <v>37</v>
      </c>
      <c r="D15" s="6" t="s">
        <v>15</v>
      </c>
      <c r="E15" s="5" t="s">
        <v>30</v>
      </c>
      <c r="F15" s="5" t="s">
        <v>31</v>
      </c>
      <c r="G15" s="6">
        <v>2</v>
      </c>
      <c r="H15" s="6">
        <v>1</v>
      </c>
      <c r="I15" s="6">
        <f>IF(ISNUMBER(H15),H15-G15,"")</f>
        <v>-1</v>
      </c>
      <c r="J15" s="7">
        <v>21.25</v>
      </c>
      <c r="K15" s="7">
        <f>IF(ISNUMBER(J15),IF(ISNUMBER(H15),H15,G15)*J15,0)</f>
        <v>21.25</v>
      </c>
      <c r="L15" s="7">
        <f>IF(AND(ISNUMBER(I15),ISNUMBER(J15)),I15*J15,"")</f>
        <v>-21.25</v>
      </c>
      <c r="M15" s="5" t="s">
        <v>38</v>
      </c>
    </row>
    <row r="16" spans="1:13" x14ac:dyDescent="0.25">
      <c r="A16" s="4" t="s">
        <v>28</v>
      </c>
      <c r="B16" s="5" t="s">
        <v>15</v>
      </c>
      <c r="C16" s="5" t="s">
        <v>39</v>
      </c>
      <c r="D16" s="6" t="s">
        <v>15</v>
      </c>
      <c r="E16" s="5" t="s">
        <v>30</v>
      </c>
      <c r="F16" s="5" t="s">
        <v>31</v>
      </c>
      <c r="G16" s="6">
        <v>6</v>
      </c>
      <c r="H16" s="6">
        <v>6</v>
      </c>
      <c r="I16" s="6">
        <f>IF(ISNUMBER(H16),H16-G16,"")</f>
        <v>0</v>
      </c>
      <c r="J16" s="7">
        <v>21.25</v>
      </c>
      <c r="K16" s="7">
        <f>IF(ISNUMBER(J16),IF(ISNUMBER(H16),H16,G16)*J16,0)</f>
        <v>127.5</v>
      </c>
      <c r="L16" s="7">
        <f>IF(AND(ISNUMBER(I16),ISNUMBER(J16)),I16*J16,"")</f>
        <v>0</v>
      </c>
      <c r="M16" s="5" t="s">
        <v>15</v>
      </c>
    </row>
    <row r="17" spans="1:13" x14ac:dyDescent="0.25">
      <c r="A17" s="4" t="s">
        <v>28</v>
      </c>
      <c r="B17" s="5" t="s">
        <v>15</v>
      </c>
      <c r="C17" s="5" t="s">
        <v>40</v>
      </c>
      <c r="D17" s="6" t="s">
        <v>15</v>
      </c>
      <c r="E17" s="5" t="s">
        <v>30</v>
      </c>
      <c r="F17" s="5" t="s">
        <v>31</v>
      </c>
      <c r="G17" s="6">
        <v>4</v>
      </c>
      <c r="H17" s="6">
        <v>4</v>
      </c>
      <c r="I17" s="6">
        <f>IF(ISNUMBER(H17),H17-G17,"")</f>
        <v>0</v>
      </c>
      <c r="J17" s="7">
        <v>21.25</v>
      </c>
      <c r="K17" s="7">
        <f>IF(ISNUMBER(J17),IF(ISNUMBER(H17),H17,G17)*J17,0)</f>
        <v>85</v>
      </c>
      <c r="L17" s="7">
        <f>IF(AND(ISNUMBER(I17),ISNUMBER(J17)),I17*J17,"")</f>
        <v>0</v>
      </c>
      <c r="M17" s="5" t="s">
        <v>15</v>
      </c>
    </row>
    <row r="18" spans="1:13" x14ac:dyDescent="0.25">
      <c r="A18" s="4" t="s">
        <v>28</v>
      </c>
      <c r="B18" s="5" t="s">
        <v>15</v>
      </c>
      <c r="C18" s="5" t="s">
        <v>41</v>
      </c>
      <c r="D18" s="6" t="s">
        <v>15</v>
      </c>
      <c r="E18" s="5" t="s">
        <v>30</v>
      </c>
      <c r="F18" s="5" t="s">
        <v>31</v>
      </c>
      <c r="G18" s="6">
        <v>2</v>
      </c>
      <c r="H18" s="6">
        <v>2</v>
      </c>
      <c r="I18" s="6">
        <f>IF(ISNUMBER(H18),H18-G18,"")</f>
        <v>0</v>
      </c>
      <c r="J18" s="7">
        <v>21.25</v>
      </c>
      <c r="K18" s="7">
        <f>IF(ISNUMBER(J18),IF(ISNUMBER(H18),H18,G18)*J18,0)</f>
        <v>42.5</v>
      </c>
      <c r="L18" s="7">
        <f>IF(AND(ISNUMBER(I18),ISNUMBER(J18)),I18*J18,"")</f>
        <v>0</v>
      </c>
      <c r="M18" s="5" t="s">
        <v>15</v>
      </c>
    </row>
    <row r="19" spans="1:13" x14ac:dyDescent="0.25">
      <c r="A19" s="4" t="s">
        <v>28</v>
      </c>
      <c r="B19" s="5" t="s">
        <v>15</v>
      </c>
      <c r="C19" s="5" t="s">
        <v>42</v>
      </c>
      <c r="D19" s="6" t="s">
        <v>15</v>
      </c>
      <c r="E19" s="5" t="s">
        <v>30</v>
      </c>
      <c r="F19" s="5" t="s">
        <v>31</v>
      </c>
      <c r="G19" s="6">
        <v>2</v>
      </c>
      <c r="H19" s="6">
        <v>1</v>
      </c>
      <c r="I19" s="6">
        <f>IF(ISNUMBER(H19),H19-G19,"")</f>
        <v>-1</v>
      </c>
      <c r="J19" s="7">
        <v>21.25</v>
      </c>
      <c r="K19" s="7">
        <f>IF(ISNUMBER(J19),IF(ISNUMBER(H19),H19,G19)*J19,0)</f>
        <v>21.25</v>
      </c>
      <c r="L19" s="7">
        <f>IF(AND(ISNUMBER(I19),ISNUMBER(J19)),I19*J19,"")</f>
        <v>-21.25</v>
      </c>
      <c r="M19" s="5" t="s">
        <v>43</v>
      </c>
    </row>
    <row r="20" spans="1:13" x14ac:dyDescent="0.25">
      <c r="A20" s="4" t="s">
        <v>28</v>
      </c>
      <c r="B20" s="5" t="s">
        <v>15</v>
      </c>
      <c r="C20" s="5" t="s">
        <v>44</v>
      </c>
      <c r="D20" s="6" t="s">
        <v>15</v>
      </c>
      <c r="E20" s="5" t="s">
        <v>30</v>
      </c>
      <c r="F20" s="5" t="s">
        <v>31</v>
      </c>
      <c r="G20" s="6">
        <v>2</v>
      </c>
      <c r="H20" s="6">
        <v>2</v>
      </c>
      <c r="I20" s="6">
        <f>IF(ISNUMBER(H20),H20-G20,"")</f>
        <v>0</v>
      </c>
      <c r="J20" s="7">
        <v>21.25</v>
      </c>
      <c r="K20" s="7">
        <f>IF(ISNUMBER(J20),IF(ISNUMBER(H20),H20,G20)*J20,0)</f>
        <v>42.5</v>
      </c>
      <c r="L20" s="7">
        <f>IF(AND(ISNUMBER(I20),ISNUMBER(J20)),I20*J20,"")</f>
        <v>0</v>
      </c>
      <c r="M20" s="5" t="s">
        <v>15</v>
      </c>
    </row>
    <row r="23" spans="1:13" x14ac:dyDescent="0.25">
      <c r="A23" s="4" t="s">
        <v>45</v>
      </c>
      <c r="B23" s="5" t="s">
        <v>15</v>
      </c>
      <c r="C23" s="5" t="s">
        <v>46</v>
      </c>
      <c r="D23" s="6" t="s">
        <v>15</v>
      </c>
      <c r="E23" s="5" t="s">
        <v>47</v>
      </c>
      <c r="F23" s="5" t="s">
        <v>48</v>
      </c>
      <c r="G23" s="6">
        <v>1.55</v>
      </c>
      <c r="H23" s="6">
        <v>1.55</v>
      </c>
      <c r="I23" s="6">
        <f>IF(ISNUMBER(H23),H23-G23,"")</f>
        <v>0</v>
      </c>
      <c r="J23" s="7">
        <v>26.5</v>
      </c>
      <c r="K23" s="7">
        <f>IF(ISNUMBER(J23),IF(ISNUMBER(H23),H23,G23)*J23,0)</f>
        <v>41.08</v>
      </c>
      <c r="L23" s="7">
        <f>IF(AND(ISNUMBER(I23),ISNUMBER(J23)),I23*J23,"")</f>
        <v>0</v>
      </c>
      <c r="M23" s="5" t="s">
        <v>15</v>
      </c>
    </row>
    <row r="24" spans="1:13" x14ac:dyDescent="0.25">
      <c r="A24" s="4" t="s">
        <v>45</v>
      </c>
      <c r="B24" s="5" t="s">
        <v>15</v>
      </c>
      <c r="C24" s="5" t="s">
        <v>49</v>
      </c>
      <c r="D24" s="6" t="s">
        <v>15</v>
      </c>
      <c r="E24" s="5" t="s">
        <v>15</v>
      </c>
      <c r="F24" s="5" t="s">
        <v>48</v>
      </c>
      <c r="G24" s="6">
        <v>4</v>
      </c>
      <c r="H24" s="6">
        <v>4</v>
      </c>
      <c r="I24" s="6">
        <f>IF(ISNUMBER(H24),H24-G24,"")</f>
        <v>0</v>
      </c>
      <c r="J24" s="7">
        <v>23.5</v>
      </c>
      <c r="K24" s="7">
        <f>IF(ISNUMBER(J24),IF(ISNUMBER(H24),H24,G24)*J24,0)</f>
        <v>94</v>
      </c>
      <c r="L24" s="7">
        <f>IF(AND(ISNUMBER(I24),ISNUMBER(J24)),I24*J24,"")</f>
        <v>0</v>
      </c>
      <c r="M24" s="5" t="s">
        <v>15</v>
      </c>
    </row>
    <row r="25" spans="1:13" x14ac:dyDescent="0.25">
      <c r="A25" s="4" t="s">
        <v>45</v>
      </c>
      <c r="B25" s="5" t="s">
        <v>15</v>
      </c>
      <c r="C25" s="5" t="s">
        <v>50</v>
      </c>
      <c r="D25" s="6" t="s">
        <v>15</v>
      </c>
      <c r="E25" s="5" t="s">
        <v>51</v>
      </c>
      <c r="F25" s="5" t="s">
        <v>48</v>
      </c>
      <c r="G25" s="6">
        <v>1</v>
      </c>
      <c r="H25" s="6">
        <v>1</v>
      </c>
      <c r="I25" s="6">
        <f>IF(ISNUMBER(H25),H25-G25,"")</f>
        <v>0</v>
      </c>
      <c r="J25" s="7">
        <v>21.5</v>
      </c>
      <c r="K25" s="7">
        <f>IF(ISNUMBER(J25),IF(ISNUMBER(H25),H25,G25)*J25,0)</f>
        <v>21.5</v>
      </c>
      <c r="L25" s="7">
        <f>IF(AND(ISNUMBER(I25),ISNUMBER(J25)),I25*J25,"")</f>
        <v>0</v>
      </c>
      <c r="M25" s="5" t="s">
        <v>15</v>
      </c>
    </row>
    <row r="28" spans="1:13" x14ac:dyDescent="0.25">
      <c r="A28" s="8" t="s">
        <v>52</v>
      </c>
      <c r="B28" s="8" t="s">
        <v>15</v>
      </c>
      <c r="C28" s="8" t="s">
        <v>15</v>
      </c>
      <c r="D28" s="8" t="s">
        <v>15</v>
      </c>
      <c r="E28" s="8" t="s">
        <v>15</v>
      </c>
      <c r="F28" s="8" t="s">
        <v>15</v>
      </c>
      <c r="G28" s="9">
        <f>SUM(G3:G25)</f>
      </c>
      <c r="H28" s="9" t="s">
        <v>15</v>
      </c>
      <c r="I28" s="9" t="s">
        <v>15</v>
      </c>
      <c r="J28" s="9" t="s">
        <v>15</v>
      </c>
      <c r="K28" s="9">
        <f>SUM(K3:K25)</f>
      </c>
      <c r="L28" s="9">
        <f>SUM(L3:L25)</f>
      </c>
      <c r="M28" s="9" t="s">
        <v>15</v>
      </c>
    </row>
  </sheetData>
  <mergeCells count="1">
    <mergeCell ref="A1:M1"/>
  </mergeCells>
  <hyperlinks>
    <hyperlink ref="A3" r:id="rId1" location="#'Fournisseurs'!B3"/>
    <hyperlink ref="A4" r:id="rId2" location="#'Fournisseurs'!B3"/>
    <hyperlink ref="A5" r:id="rId3" location="#'Fournisseurs'!B3"/>
    <hyperlink ref="A6" r:id="rId4" location="#'Fournisseurs'!B3"/>
    <hyperlink ref="A7" r:id="rId5" location="#'Fournisseurs'!B3"/>
    <hyperlink ref="A10" r:id="rId6" location="#'Fournisseurs'!B6"/>
    <hyperlink ref="A11" r:id="rId7" location="#'Fournisseurs'!B6"/>
    <hyperlink ref="A12" r:id="rId8" location="#'Fournisseurs'!B6"/>
    <hyperlink ref="A13" r:id="rId9" location="#'Fournisseurs'!B6"/>
    <hyperlink ref="A14" r:id="rId10" location="#'Fournisseurs'!B6"/>
    <hyperlink ref="A15" r:id="rId11" location="#'Fournisseurs'!B6"/>
    <hyperlink ref="A16" r:id="rId12" location="#'Fournisseurs'!B6"/>
    <hyperlink ref="A17" r:id="rId13" location="#'Fournisseurs'!B6"/>
    <hyperlink ref="A18" r:id="rId14" location="#'Fournisseurs'!B6"/>
    <hyperlink ref="A19" r:id="rId15" location="#'Fournisseurs'!B6"/>
    <hyperlink ref="A20" r:id="rId16" location="#'Fournisseurs'!B6"/>
    <hyperlink ref="A23" r:id="rId17" location="#'Fournisseurs'!B9"/>
    <hyperlink ref="A24" r:id="rId18" location="#'Fournisseurs'!B9"/>
    <hyperlink ref="A25" r:id="rId19" location="#'Fournisseurs'!B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764A"/>
  </sheetPr>
  <dimension ref="A1:M2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6" customWidth="1"/>
    <col min="3" max="3" width="60" customWidth="1"/>
    <col min="6" max="6" width="14" customWidth="1"/>
    <col min="7" max="7" width="20" customWidth="1"/>
    <col min="8" max="8" width="7" customWidth="1"/>
    <col min="9" max="9" width="8" customWidth="1"/>
    <col min="10" max="10" width="10" customWidth="1"/>
    <col min="11" max="12" width="13" customWidth="1"/>
    <col min="13" max="13" width="25" customWidth="1"/>
  </cols>
  <sheetData>
    <row r="1" ht="26" customHeight="1" spans="1:13" x14ac:dyDescent="0.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" customHeight="1" spans="1:13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2" t="s">
        <v>13</v>
      </c>
    </row>
    <row r="3" spans="1:13" x14ac:dyDescent="0.25">
      <c r="A3" s="4" t="s">
        <v>54</v>
      </c>
      <c r="B3" s="5" t="s">
        <v>15</v>
      </c>
      <c r="C3" s="5" t="s">
        <v>55</v>
      </c>
      <c r="D3" s="6">
        <v>2017</v>
      </c>
      <c r="E3" s="5" t="s">
        <v>56</v>
      </c>
      <c r="F3" s="5" t="s">
        <v>57</v>
      </c>
      <c r="G3" s="6">
        <v>12</v>
      </c>
      <c r="H3" s="6">
        <v>12</v>
      </c>
      <c r="I3" s="6">
        <f>IF(ISNUMBER(H3),H3-G3,"")</f>
        <v>0</v>
      </c>
      <c r="J3" s="7">
        <v>19.8</v>
      </c>
      <c r="K3" s="7">
        <f>IF(ISNUMBER(J3),IF(ISNUMBER(H3),H3,G3)*J3,0)</f>
        <v>237.6</v>
      </c>
      <c r="L3" s="7">
        <f>IF(AND(ISNUMBER(I3),ISNUMBER(J3)),I3*J3,"")</f>
        <v>0</v>
      </c>
      <c r="M3" s="5" t="s">
        <v>15</v>
      </c>
    </row>
    <row r="4" spans="1:13" x14ac:dyDescent="0.25">
      <c r="A4" s="4" t="s">
        <v>54</v>
      </c>
      <c r="B4" s="5" t="s">
        <v>15</v>
      </c>
      <c r="C4" s="5" t="s">
        <v>58</v>
      </c>
      <c r="D4" s="6">
        <v>2014</v>
      </c>
      <c r="E4" s="5" t="s">
        <v>56</v>
      </c>
      <c r="F4" s="5" t="s">
        <v>57</v>
      </c>
      <c r="G4" s="6">
        <v>6</v>
      </c>
      <c r="H4" s="6">
        <v>5</v>
      </c>
      <c r="I4" s="6">
        <f>IF(ISNUMBER(H4),H4-G4,"")</f>
        <v>-1</v>
      </c>
      <c r="J4" s="7">
        <v>42.5</v>
      </c>
      <c r="K4" s="7">
        <f>IF(ISNUMBER(J4),IF(ISNUMBER(H4),H4,G4)*J4,0)</f>
        <v>212.5</v>
      </c>
      <c r="L4" s="7">
        <f>IF(AND(ISNUMBER(I4),ISNUMBER(J4)),I4*J4,"")</f>
        <v>-42.5</v>
      </c>
      <c r="M4" s="5" t="s">
        <v>43</v>
      </c>
    </row>
    <row r="5" spans="1:13" x14ac:dyDescent="0.25">
      <c r="A5" s="4" t="s">
        <v>54</v>
      </c>
      <c r="B5" s="5" t="s">
        <v>15</v>
      </c>
      <c r="C5" s="5" t="s">
        <v>59</v>
      </c>
      <c r="D5" s="6">
        <v>2016</v>
      </c>
      <c r="E5" s="5" t="s">
        <v>56</v>
      </c>
      <c r="F5" s="5" t="s">
        <v>57</v>
      </c>
      <c r="G5" s="6">
        <v>18</v>
      </c>
      <c r="H5" s="6">
        <v>18</v>
      </c>
      <c r="I5" s="6">
        <f>IF(ISNUMBER(H5),H5-G5,"")</f>
        <v>0</v>
      </c>
      <c r="J5" s="7">
        <v>21.5</v>
      </c>
      <c r="K5" s="7">
        <f>IF(ISNUMBER(J5),IF(ISNUMBER(H5),H5,G5)*J5,0)</f>
        <v>387</v>
      </c>
      <c r="L5" s="7">
        <f>IF(AND(ISNUMBER(I5),ISNUMBER(J5)),I5*J5,"")</f>
        <v>0</v>
      </c>
      <c r="M5" s="5" t="s">
        <v>15</v>
      </c>
    </row>
    <row r="6" spans="1:13" x14ac:dyDescent="0.25">
      <c r="A6" s="4" t="s">
        <v>54</v>
      </c>
      <c r="B6" s="5" t="s">
        <v>15</v>
      </c>
      <c r="C6" s="5" t="s">
        <v>60</v>
      </c>
      <c r="D6" s="6">
        <v>2017</v>
      </c>
      <c r="E6" s="5" t="s">
        <v>56</v>
      </c>
      <c r="F6" s="5" t="s">
        <v>57</v>
      </c>
      <c r="G6" s="6">
        <v>1</v>
      </c>
      <c r="H6" s="6">
        <v>1</v>
      </c>
      <c r="I6" s="6">
        <f>IF(ISNUMBER(H6),H6-G6,"")</f>
        <v>0</v>
      </c>
      <c r="J6" s="7" t="s">
        <v>61</v>
      </c>
      <c r="K6" s="7">
        <f>IF(ISNUMBER(J6),IF(ISNUMBER(H6),H6,G6)*J6,0)</f>
        <v>0</v>
      </c>
      <c r="L6" s="7" t="str">
        <f>IF(AND(ISNUMBER(I6),ISNUMBER(J6)),I6*J6,"")</f>
        <v/>
      </c>
      <c r="M6" s="5" t="s">
        <v>15</v>
      </c>
    </row>
    <row r="7" spans="1:13" x14ac:dyDescent="0.25">
      <c r="A7" s="4" t="s">
        <v>54</v>
      </c>
      <c r="B7" s="5" t="s">
        <v>15</v>
      </c>
      <c r="C7" s="5" t="s">
        <v>62</v>
      </c>
      <c r="D7" s="6">
        <v>2016</v>
      </c>
      <c r="E7" s="5" t="s">
        <v>56</v>
      </c>
      <c r="F7" s="5" t="s">
        <v>57</v>
      </c>
      <c r="G7" s="6">
        <v>1</v>
      </c>
      <c r="H7" s="6">
        <v>0</v>
      </c>
      <c r="I7" s="6">
        <f>IF(ISNUMBER(H7),H7-G7,"")</f>
        <v>-1</v>
      </c>
      <c r="J7" s="7" t="s">
        <v>61</v>
      </c>
      <c r="K7" s="7">
        <f>IF(ISNUMBER(J7),IF(ISNUMBER(H7),H7,G7)*J7,0)</f>
        <v>0</v>
      </c>
      <c r="L7" s="7" t="str">
        <f>IF(AND(ISNUMBER(I7),ISNUMBER(J7)),I7*J7,"")</f>
        <v/>
      </c>
      <c r="M7" s="5" t="s">
        <v>63</v>
      </c>
    </row>
    <row r="8" spans="1:13" x14ac:dyDescent="0.25">
      <c r="A8" s="4" t="s">
        <v>54</v>
      </c>
      <c r="B8" s="5" t="s">
        <v>15</v>
      </c>
      <c r="C8" s="5" t="s">
        <v>64</v>
      </c>
      <c r="D8" s="6">
        <v>2017</v>
      </c>
      <c r="E8" s="5" t="s">
        <v>56</v>
      </c>
      <c r="F8" s="5" t="s">
        <v>57</v>
      </c>
      <c r="G8" s="6">
        <v>12</v>
      </c>
      <c r="H8" s="6">
        <v>12</v>
      </c>
      <c r="I8" s="6">
        <f>IF(ISNUMBER(H8),H8-G8,"")</f>
        <v>0</v>
      </c>
      <c r="J8" s="7">
        <v>13.5</v>
      </c>
      <c r="K8" s="7">
        <f>IF(ISNUMBER(J8),IF(ISNUMBER(H8),H8,G8)*J8,0)</f>
        <v>162</v>
      </c>
      <c r="L8" s="7">
        <f>IF(AND(ISNUMBER(I8),ISNUMBER(J8)),I8*J8,"")</f>
        <v>0</v>
      </c>
      <c r="M8" s="5" t="s">
        <v>15</v>
      </c>
    </row>
    <row r="9" spans="1:13" x14ac:dyDescent="0.25">
      <c r="A9" s="4" t="s">
        <v>54</v>
      </c>
      <c r="B9" s="5" t="s">
        <v>15</v>
      </c>
      <c r="C9" s="5" t="s">
        <v>65</v>
      </c>
      <c r="D9" s="6">
        <v>2018</v>
      </c>
      <c r="E9" s="5" t="s">
        <v>56</v>
      </c>
      <c r="F9" s="5" t="s">
        <v>57</v>
      </c>
      <c r="G9" s="6">
        <v>12</v>
      </c>
      <c r="H9" s="6">
        <v>12</v>
      </c>
      <c r="I9" s="6">
        <f>IF(ISNUMBER(H9),H9-G9,"")</f>
        <v>0</v>
      </c>
      <c r="J9" s="7">
        <v>15.2</v>
      </c>
      <c r="K9" s="7">
        <f>IF(ISNUMBER(J9),IF(ISNUMBER(H9),H9,G9)*J9,0)</f>
        <v>182.4</v>
      </c>
      <c r="L9" s="7">
        <f>IF(AND(ISNUMBER(I9),ISNUMBER(J9)),I9*J9,"")</f>
        <v>0</v>
      </c>
      <c r="M9" s="5" t="s">
        <v>15</v>
      </c>
    </row>
    <row r="12" spans="1:13" x14ac:dyDescent="0.25">
      <c r="A12" s="4" t="s">
        <v>66</v>
      </c>
      <c r="B12" s="5" t="s">
        <v>15</v>
      </c>
      <c r="C12" s="5" t="s">
        <v>67</v>
      </c>
      <c r="D12" s="6" t="s">
        <v>15</v>
      </c>
      <c r="E12" s="5" t="s">
        <v>68</v>
      </c>
      <c r="F12" s="5" t="s">
        <v>57</v>
      </c>
      <c r="G12" s="6">
        <v>24</v>
      </c>
      <c r="H12" s="6">
        <v>24</v>
      </c>
      <c r="I12" s="6">
        <f>IF(ISNUMBER(H12),H12-G12,"")</f>
        <v>0</v>
      </c>
      <c r="J12" s="7">
        <v>1.19</v>
      </c>
      <c r="K12" s="7">
        <f>IF(ISNUMBER(J12),IF(ISNUMBER(H12),H12,G12)*J12,0)</f>
        <v>28.56</v>
      </c>
      <c r="L12" s="7">
        <f>IF(AND(ISNUMBER(I12),ISNUMBER(J12)),I12*J12,"")</f>
        <v>0</v>
      </c>
      <c r="M12" s="5" t="s">
        <v>15</v>
      </c>
    </row>
    <row r="13" spans="1:13" x14ac:dyDescent="0.25">
      <c r="A13" s="4" t="s">
        <v>66</v>
      </c>
      <c r="B13" s="5" t="s">
        <v>15</v>
      </c>
      <c r="C13" s="5" t="s">
        <v>69</v>
      </c>
      <c r="D13" s="6" t="s">
        <v>15</v>
      </c>
      <c r="E13" s="5" t="s">
        <v>70</v>
      </c>
      <c r="F13" s="5" t="s">
        <v>71</v>
      </c>
      <c r="G13" s="6">
        <v>6</v>
      </c>
      <c r="H13" s="6">
        <v>6</v>
      </c>
      <c r="I13" s="6">
        <f>IF(ISNUMBER(H13),H13-G13,"")</f>
        <v>0</v>
      </c>
      <c r="J13" s="7">
        <v>58.08</v>
      </c>
      <c r="K13" s="7">
        <f>IF(ISNUMBER(J13),IF(ISNUMBER(H13),H13,G13)*J13,0)</f>
        <v>348.48</v>
      </c>
      <c r="L13" s="7">
        <f>IF(AND(ISNUMBER(I13),ISNUMBER(J13)),I13*J13,"")</f>
        <v>0</v>
      </c>
      <c r="M13" s="5" t="s">
        <v>15</v>
      </c>
    </row>
    <row r="14" spans="1:13" x14ac:dyDescent="0.25">
      <c r="A14" s="4" t="s">
        <v>66</v>
      </c>
      <c r="B14" s="5" t="s">
        <v>15</v>
      </c>
      <c r="C14" s="5" t="s">
        <v>72</v>
      </c>
      <c r="D14" s="6" t="s">
        <v>15</v>
      </c>
      <c r="E14" s="5" t="s">
        <v>73</v>
      </c>
      <c r="F14" s="5" t="s">
        <v>57</v>
      </c>
      <c r="G14" s="6">
        <v>24</v>
      </c>
      <c r="H14" s="6">
        <v>24</v>
      </c>
      <c r="I14" s="6">
        <f>IF(ISNUMBER(H14),H14-G14,"")</f>
        <v>0</v>
      </c>
      <c r="J14" s="7">
        <v>0.85</v>
      </c>
      <c r="K14" s="7">
        <f>IF(ISNUMBER(J14),IF(ISNUMBER(H14),H14,G14)*J14,0)</f>
        <v>20.4</v>
      </c>
      <c r="L14" s="7">
        <f>IF(AND(ISNUMBER(I14),ISNUMBER(J14)),I14*J14,"")</f>
        <v>0</v>
      </c>
      <c r="M14" s="5" t="s">
        <v>15</v>
      </c>
    </row>
    <row r="15" spans="1:13" x14ac:dyDescent="0.25">
      <c r="A15" s="4" t="s">
        <v>66</v>
      </c>
      <c r="B15" s="5" t="s">
        <v>15</v>
      </c>
      <c r="C15" s="5" t="s">
        <v>74</v>
      </c>
      <c r="D15" s="6" t="s">
        <v>15</v>
      </c>
      <c r="E15" s="5" t="s">
        <v>73</v>
      </c>
      <c r="F15" s="5" t="s">
        <v>57</v>
      </c>
      <c r="G15" s="6">
        <v>15</v>
      </c>
      <c r="H15" s="6">
        <v>13</v>
      </c>
      <c r="I15" s="6">
        <f>IF(ISNUMBER(H15),H15-G15,"")</f>
        <v>-2</v>
      </c>
      <c r="J15" s="7">
        <v>1.13</v>
      </c>
      <c r="K15" s="7">
        <f>IF(ISNUMBER(J15),IF(ISNUMBER(H15),H15,G15)*J15,0)</f>
        <v>14.69</v>
      </c>
      <c r="L15" s="7">
        <f>IF(AND(ISNUMBER(I15),ISNUMBER(J15)),I15*J15,"")</f>
        <v>-2.26</v>
      </c>
      <c r="M15" s="5" t="s">
        <v>38</v>
      </c>
    </row>
    <row r="16" spans="1:13" x14ac:dyDescent="0.25">
      <c r="A16" s="4" t="s">
        <v>66</v>
      </c>
      <c r="B16" s="5" t="s">
        <v>15</v>
      </c>
      <c r="C16" s="5" t="s">
        <v>75</v>
      </c>
      <c r="D16" s="6" t="s">
        <v>15</v>
      </c>
      <c r="E16" s="5" t="s">
        <v>73</v>
      </c>
      <c r="F16" s="5" t="s">
        <v>57</v>
      </c>
      <c r="G16" s="6">
        <v>24</v>
      </c>
      <c r="H16" s="6">
        <v>24</v>
      </c>
      <c r="I16" s="6">
        <f>IF(ISNUMBER(H16),H16-G16,"")</f>
        <v>0</v>
      </c>
      <c r="J16" s="7">
        <v>0.85</v>
      </c>
      <c r="K16" s="7">
        <f>IF(ISNUMBER(J16),IF(ISNUMBER(H16),H16,G16)*J16,0)</f>
        <v>20.4</v>
      </c>
      <c r="L16" s="7">
        <f>IF(AND(ISNUMBER(I16),ISNUMBER(J16)),I16*J16,"")</f>
        <v>0</v>
      </c>
      <c r="M16" s="5" t="s">
        <v>15</v>
      </c>
    </row>
    <row r="17" spans="1:13" x14ac:dyDescent="0.25">
      <c r="A17" s="4" t="s">
        <v>66</v>
      </c>
      <c r="B17" s="5" t="s">
        <v>15</v>
      </c>
      <c r="C17" s="5" t="s">
        <v>76</v>
      </c>
      <c r="D17" s="6" t="s">
        <v>15</v>
      </c>
      <c r="E17" s="5" t="s">
        <v>77</v>
      </c>
      <c r="F17" s="5" t="s">
        <v>57</v>
      </c>
      <c r="G17" s="6">
        <v>120</v>
      </c>
      <c r="H17" s="6">
        <v>120</v>
      </c>
      <c r="I17" s="6">
        <f>IF(ISNUMBER(H17),H17-G17,"")</f>
        <v>0</v>
      </c>
      <c r="J17" s="7">
        <v>1.07</v>
      </c>
      <c r="K17" s="7">
        <f>IF(ISNUMBER(J17),IF(ISNUMBER(H17),H17,G17)*J17,0)</f>
        <v>128.4</v>
      </c>
      <c r="L17" s="7">
        <f>IF(AND(ISNUMBER(I17),ISNUMBER(J17)),I17*J17,"")</f>
        <v>0</v>
      </c>
      <c r="M17" s="5" t="s">
        <v>15</v>
      </c>
    </row>
    <row r="18" spans="1:13" x14ac:dyDescent="0.25">
      <c r="A18" s="4" t="s">
        <v>66</v>
      </c>
      <c r="B18" s="5" t="s">
        <v>15</v>
      </c>
      <c r="C18" s="5" t="s">
        <v>78</v>
      </c>
      <c r="D18" s="6" t="s">
        <v>15</v>
      </c>
      <c r="E18" s="5" t="s">
        <v>77</v>
      </c>
      <c r="F18" s="5" t="s">
        <v>57</v>
      </c>
      <c r="G18" s="6">
        <v>120</v>
      </c>
      <c r="H18" s="6">
        <v>120</v>
      </c>
      <c r="I18" s="6">
        <f>IF(ISNUMBER(H18),H18-G18,"")</f>
        <v>0</v>
      </c>
      <c r="J18" s="7">
        <v>1.07</v>
      </c>
      <c r="K18" s="7">
        <f>IF(ISNUMBER(J18),IF(ISNUMBER(H18),H18,G18)*J18,0)</f>
        <v>128.4</v>
      </c>
      <c r="L18" s="7">
        <f>IF(AND(ISNUMBER(I18),ISNUMBER(J18)),I18*J18,"")</f>
        <v>0</v>
      </c>
      <c r="M18" s="5" t="s">
        <v>15</v>
      </c>
    </row>
    <row r="19" spans="1:13" x14ac:dyDescent="0.25">
      <c r="A19" s="4" t="s">
        <v>66</v>
      </c>
      <c r="B19" s="5" t="s">
        <v>15</v>
      </c>
      <c r="C19" s="5" t="s">
        <v>79</v>
      </c>
      <c r="D19" s="6" t="s">
        <v>15</v>
      </c>
      <c r="E19" s="5" t="s">
        <v>77</v>
      </c>
      <c r="F19" s="5" t="s">
        <v>57</v>
      </c>
      <c r="G19" s="6">
        <v>24</v>
      </c>
      <c r="H19" s="6">
        <v>22</v>
      </c>
      <c r="I19" s="6">
        <f>IF(ISNUMBER(H19),H19-G19,"")</f>
        <v>-2</v>
      </c>
      <c r="J19" s="7">
        <v>1.47</v>
      </c>
      <c r="K19" s="7">
        <f>IF(ISNUMBER(J19),IF(ISNUMBER(H19),H19,G19)*J19,0)</f>
        <v>32.34</v>
      </c>
      <c r="L19" s="7">
        <f>IF(AND(ISNUMBER(I19),ISNUMBER(J19)),I19*J19,"")</f>
        <v>-2.94</v>
      </c>
      <c r="M19" s="5" t="s">
        <v>25</v>
      </c>
    </row>
    <row r="20" spans="1:13" x14ac:dyDescent="0.25">
      <c r="A20" s="4" t="s">
        <v>66</v>
      </c>
      <c r="B20" s="5" t="s">
        <v>15</v>
      </c>
      <c r="C20" s="5" t="s">
        <v>80</v>
      </c>
      <c r="D20" s="6" t="s">
        <v>15</v>
      </c>
      <c r="E20" s="5" t="s">
        <v>81</v>
      </c>
      <c r="F20" s="5" t="s">
        <v>18</v>
      </c>
      <c r="G20" s="6">
        <v>1</v>
      </c>
      <c r="H20" s="6">
        <v>1</v>
      </c>
      <c r="I20" s="6">
        <f>IF(ISNUMBER(H20),H20-G20,"")</f>
        <v>0</v>
      </c>
      <c r="J20" s="7">
        <v>51.5</v>
      </c>
      <c r="K20" s="7">
        <f>IF(ISNUMBER(J20),IF(ISNUMBER(H20),H20,G20)*J20,0)</f>
        <v>51.5</v>
      </c>
      <c r="L20" s="7">
        <f>IF(AND(ISNUMBER(I20),ISNUMBER(J20)),I20*J20,"")</f>
        <v>0</v>
      </c>
      <c r="M20" s="5" t="s">
        <v>15</v>
      </c>
    </row>
    <row r="23" spans="1:13" x14ac:dyDescent="0.25">
      <c r="A23" s="8" t="s">
        <v>82</v>
      </c>
      <c r="B23" s="8" t="s">
        <v>15</v>
      </c>
      <c r="C23" s="8" t="s">
        <v>15</v>
      </c>
      <c r="D23" s="8" t="s">
        <v>15</v>
      </c>
      <c r="E23" s="8" t="s">
        <v>15</v>
      </c>
      <c r="F23" s="8" t="s">
        <v>15</v>
      </c>
      <c r="G23" s="9">
        <f>SUM(G3:G20)</f>
      </c>
      <c r="H23" s="9" t="s">
        <v>15</v>
      </c>
      <c r="I23" s="9" t="s">
        <v>15</v>
      </c>
      <c r="J23" s="9" t="s">
        <v>15</v>
      </c>
      <c r="K23" s="9">
        <f>SUM(K3:K20)</f>
      </c>
      <c r="L23" s="9">
        <f>SUM(L3:L20)</f>
      </c>
      <c r="M23" s="9" t="s">
        <v>15</v>
      </c>
    </row>
  </sheetData>
  <mergeCells count="1">
    <mergeCell ref="A1:M1"/>
  </mergeCells>
  <hyperlinks>
    <hyperlink ref="A3" r:id="rId1" location="#'Fournisseurs'!B12"/>
    <hyperlink ref="A4" r:id="rId2" location="#'Fournisseurs'!B12"/>
    <hyperlink ref="A5" r:id="rId3" location="#'Fournisseurs'!B12"/>
    <hyperlink ref="A6" r:id="rId4" location="#'Fournisseurs'!B12"/>
    <hyperlink ref="A7" r:id="rId5" location="#'Fournisseurs'!B12"/>
    <hyperlink ref="A8" r:id="rId6" location="#'Fournisseurs'!B12"/>
    <hyperlink ref="A9" r:id="rId7" location="#'Fournisseurs'!B12"/>
    <hyperlink ref="A12" r:id="rId8" location="#'Fournisseurs'!B15"/>
    <hyperlink ref="A13" r:id="rId9" location="#'Fournisseurs'!B15"/>
    <hyperlink ref="A14" r:id="rId10" location="#'Fournisseurs'!B15"/>
    <hyperlink ref="A15" r:id="rId11" location="#'Fournisseurs'!B15"/>
    <hyperlink ref="A16" r:id="rId12" location="#'Fournisseurs'!B15"/>
    <hyperlink ref="A17" r:id="rId13" location="#'Fournisseurs'!B15"/>
    <hyperlink ref="A18" r:id="rId14" location="#'Fournisseurs'!B15"/>
    <hyperlink ref="A19" r:id="rId15" location="#'Fournisseurs'!B15"/>
    <hyperlink ref="A20" r:id="rId16" location="#'Fournisseurs'!B15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M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6" customWidth="1"/>
    <col min="3" max="3" width="16" customWidth="1"/>
    <col min="6" max="6" width="12" customWidth="1"/>
    <col min="7" max="7" width="20" customWidth="1"/>
    <col min="8" max="9" width="7" customWidth="1"/>
    <col min="10" max="10" width="10" customWidth="1"/>
    <col min="11" max="11" width="13" customWidth="1"/>
    <col min="12" max="12" width="10" customWidth="1"/>
    <col min="13" max="13" width="7" customWidth="1"/>
  </cols>
  <sheetData>
    <row r="1" ht="26" customHeight="1" spans="1:13" x14ac:dyDescent="0.25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" customHeight="1" spans="1:13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2" t="s">
        <v>13</v>
      </c>
    </row>
    <row r="3" spans="1:13" x14ac:dyDescent="0.25">
      <c r="A3" s="8" t="s">
        <v>84</v>
      </c>
      <c r="B3" s="8" t="s">
        <v>15</v>
      </c>
      <c r="C3" s="8" t="s">
        <v>15</v>
      </c>
      <c r="D3" s="8" t="s">
        <v>15</v>
      </c>
      <c r="E3" s="8" t="s">
        <v>15</v>
      </c>
      <c r="F3" s="8" t="s">
        <v>15</v>
      </c>
      <c r="G3" s="9">
        <v>0</v>
      </c>
      <c r="H3" s="9" t="s">
        <v>15</v>
      </c>
      <c r="I3" s="9" t="s">
        <v>15</v>
      </c>
      <c r="J3" s="9" t="s">
        <v>15</v>
      </c>
      <c r="K3" s="9">
        <v>0</v>
      </c>
      <c r="L3" s="9">
        <v>0</v>
      </c>
      <c r="M3" s="9" t="s">
        <v>15</v>
      </c>
    </row>
  </sheetData>
  <mergeCells count="1">
    <mergeCell ref="A1:M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M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6" customWidth="1"/>
    <col min="3" max="3" width="16" customWidth="1"/>
    <col min="6" max="6" width="12" customWidth="1"/>
    <col min="7" max="7" width="20" customWidth="1"/>
    <col min="8" max="9" width="7" customWidth="1"/>
    <col min="10" max="10" width="10" customWidth="1"/>
    <col min="11" max="11" width="13" customWidth="1"/>
    <col min="12" max="12" width="10" customWidth="1"/>
    <col min="13" max="13" width="7" customWidth="1"/>
  </cols>
  <sheetData>
    <row r="1" ht="26" customHeight="1" spans="1:13" x14ac:dyDescent="0.25">
      <c r="A1" s="1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" customHeight="1" spans="1:13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2" t="s">
        <v>13</v>
      </c>
    </row>
    <row r="3" spans="1:13" x14ac:dyDescent="0.25">
      <c r="A3" s="8" t="s">
        <v>84</v>
      </c>
      <c r="B3" s="8" t="s">
        <v>15</v>
      </c>
      <c r="C3" s="8" t="s">
        <v>15</v>
      </c>
      <c r="D3" s="8" t="s">
        <v>15</v>
      </c>
      <c r="E3" s="8" t="s">
        <v>15</v>
      </c>
      <c r="F3" s="8" t="s">
        <v>15</v>
      </c>
      <c r="G3" s="9">
        <v>0</v>
      </c>
      <c r="H3" s="9" t="s">
        <v>15</v>
      </c>
      <c r="I3" s="9" t="s">
        <v>15</v>
      </c>
      <c r="J3" s="9" t="s">
        <v>15</v>
      </c>
      <c r="K3" s="9">
        <v>0</v>
      </c>
      <c r="L3" s="9">
        <v>0</v>
      </c>
      <c r="M3" s="9" t="s">
        <v>15</v>
      </c>
    </row>
  </sheetData>
  <mergeCells count="1">
    <mergeCell ref="A1:M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J1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3" customWidth="1"/>
    <col min="3" max="3" width="55" customWidth="1"/>
    <col min="4" max="4" width="29" customWidth="1"/>
    <col min="5" max="5" width="21" customWidth="1"/>
    <col min="6" max="6" width="31" customWidth="1"/>
    <col min="7" max="7" width="13" customWidth="1"/>
    <col min="8" max="8" width="11" customWidth="1"/>
    <col min="9" max="9" width="25" customWidth="1"/>
    <col min="10" max="10" width="8" customWidth="1"/>
  </cols>
  <sheetData>
    <row r="1" ht="26" customHeight="1" spans="1:10" x14ac:dyDescent="0.25">
      <c r="A1" s="1" t="s">
        <v>86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 spans="1:10" x14ac:dyDescent="0.25">
      <c r="A2" s="10" t="s">
        <v>87</v>
      </c>
      <c r="B2" s="10" t="s">
        <v>1</v>
      </c>
      <c r="C2" s="10" t="s">
        <v>88</v>
      </c>
      <c r="D2" s="10" t="s">
        <v>89</v>
      </c>
      <c r="E2" s="10" t="s">
        <v>90</v>
      </c>
      <c r="F2" s="10" t="s">
        <v>91</v>
      </c>
      <c r="G2" s="10" t="s">
        <v>92</v>
      </c>
      <c r="H2" s="10" t="s">
        <v>93</v>
      </c>
      <c r="I2" s="10" t="s">
        <v>94</v>
      </c>
      <c r="J2" s="10" t="s">
        <v>95</v>
      </c>
    </row>
    <row r="3" spans="1:10" x14ac:dyDescent="0.25">
      <c r="A3" s="11" t="s">
        <v>96</v>
      </c>
      <c r="B3" s="12" t="s">
        <v>14</v>
      </c>
      <c r="C3" s="11" t="s">
        <v>97</v>
      </c>
      <c r="D3" s="11" t="s">
        <v>98</v>
      </c>
      <c r="E3" s="11" t="s">
        <v>99</v>
      </c>
      <c r="F3" s="11" t="s">
        <v>100</v>
      </c>
      <c r="G3" s="11" t="s">
        <v>101</v>
      </c>
      <c r="H3" s="11" t="s">
        <v>15</v>
      </c>
      <c r="I3" s="11" t="s">
        <v>102</v>
      </c>
      <c r="J3" s="11" t="s">
        <v>15</v>
      </c>
    </row>
    <row r="6" spans="1:10" x14ac:dyDescent="0.25">
      <c r="A6" s="11" t="s">
        <v>96</v>
      </c>
      <c r="B6" s="12" t="s">
        <v>28</v>
      </c>
      <c r="C6" s="11" t="s">
        <v>103</v>
      </c>
      <c r="D6" s="11" t="s">
        <v>104</v>
      </c>
      <c r="E6" s="11" t="s">
        <v>105</v>
      </c>
      <c r="F6" s="11" t="s">
        <v>106</v>
      </c>
      <c r="G6" s="11" t="s">
        <v>107</v>
      </c>
      <c r="H6" s="11" t="s">
        <v>15</v>
      </c>
      <c r="I6" s="11" t="s">
        <v>108</v>
      </c>
      <c r="J6" s="11" t="s">
        <v>15</v>
      </c>
    </row>
    <row r="9" spans="1:10" x14ac:dyDescent="0.25">
      <c r="A9" s="11" t="s">
        <v>96</v>
      </c>
      <c r="B9" s="12" t="s">
        <v>45</v>
      </c>
      <c r="C9" s="11" t="s">
        <v>15</v>
      </c>
      <c r="D9" s="11" t="s">
        <v>15</v>
      </c>
      <c r="E9" s="11" t="s">
        <v>109</v>
      </c>
      <c r="F9" s="11" t="s">
        <v>110</v>
      </c>
      <c r="G9" s="11" t="s">
        <v>15</v>
      </c>
      <c r="H9" s="11" t="s">
        <v>15</v>
      </c>
      <c r="I9" s="11" t="s">
        <v>15</v>
      </c>
      <c r="J9" s="11" t="s">
        <v>15</v>
      </c>
    </row>
    <row r="12" spans="1:10" x14ac:dyDescent="0.25">
      <c r="A12" s="11" t="s">
        <v>111</v>
      </c>
      <c r="B12" s="12" t="s">
        <v>54</v>
      </c>
      <c r="C12" s="11" t="s">
        <v>112</v>
      </c>
      <c r="D12" s="11" t="s">
        <v>113</v>
      </c>
      <c r="E12" s="11" t="s">
        <v>114</v>
      </c>
      <c r="F12" s="11" t="s">
        <v>115</v>
      </c>
      <c r="G12" s="11" t="s">
        <v>116</v>
      </c>
      <c r="H12" s="11" t="s">
        <v>15</v>
      </c>
      <c r="I12" s="11" t="s">
        <v>117</v>
      </c>
      <c r="J12" s="11" t="s">
        <v>15</v>
      </c>
    </row>
    <row r="15" spans="1:10" x14ac:dyDescent="0.25">
      <c r="A15" s="11" t="s">
        <v>111</v>
      </c>
      <c r="B15" s="12" t="s">
        <v>66</v>
      </c>
      <c r="C15" s="11" t="s">
        <v>15</v>
      </c>
      <c r="D15" s="11" t="s">
        <v>15</v>
      </c>
      <c r="E15" s="11" t="s">
        <v>118</v>
      </c>
      <c r="F15" s="11" t="s">
        <v>119</v>
      </c>
      <c r="G15" s="11" t="s">
        <v>120</v>
      </c>
      <c r="H15" s="11" t="s">
        <v>15</v>
      </c>
      <c r="I15" s="11" t="s">
        <v>15</v>
      </c>
      <c r="J15" s="11" t="s">
        <v>15</v>
      </c>
    </row>
  </sheetData>
  <mergeCells count="1">
    <mergeCell ref="A1:J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Food</vt:lpstr>
      <vt:lpstr>Beverage</vt:lpstr>
      <vt:lpstr>Mobilier</vt:lpstr>
      <vt:lpstr>Autres</vt:lpstr>
      <vt:lpstr>Fournisseurs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2026-11-05T19:02:01Z</dcterms:created>
  <dcterms:modified xsi:type="dcterms:W3CDTF">2026-11-05T19:02:01Z</dcterms:modified>
</cp:coreProperties>
</file>